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85" windowWidth="12720" windowHeight="10560" activeTab="0"/>
  </bookViews>
  <sheets>
    <sheet name="第1季" sheetId="1" r:id="rId1"/>
  </sheets>
  <definedNames>
    <definedName name="_xlnm._FilterDatabase" localSheetId="0" hidden="1">'第1季'!$A$6:$K$6</definedName>
    <definedName name="_xlnm.Print_Titles" localSheetId="0">'第1季'!$1:$5</definedName>
  </definedNames>
  <calcPr fullCalcOnLoad="1"/>
</workbook>
</file>

<file path=xl/sharedStrings.xml><?xml version="1.0" encoding="utf-8"?>
<sst xmlns="http://schemas.openxmlformats.org/spreadsheetml/2006/main" count="285" uniqueCount="147">
  <si>
    <t>中華民國</t>
  </si>
  <si>
    <t>公開類</t>
  </si>
  <si>
    <t>編製機關</t>
  </si>
  <si>
    <t>月   報</t>
  </si>
  <si>
    <r>
      <t>於每</t>
    </r>
    <r>
      <rPr>
        <sz val="10"/>
        <rFont val="標楷體"/>
        <family val="4"/>
      </rPr>
      <t>月底前編報</t>
    </r>
  </si>
  <si>
    <t>表    號</t>
  </si>
  <si>
    <t>3990-02-25</t>
  </si>
  <si>
    <t>單位：新臺幣元、%</t>
  </si>
  <si>
    <t>區      分</t>
  </si>
  <si>
    <t>分支計畫別</t>
  </si>
  <si>
    <t>年度編列數</t>
  </si>
  <si>
    <t>累計分 配 數</t>
  </si>
  <si>
    <t>累計執 行 數</t>
  </si>
  <si>
    <t>執 行 率</t>
  </si>
  <si>
    <t>執行工作重點
、預算執行數</t>
  </si>
  <si>
    <t>國防部主計局</t>
  </si>
  <si>
    <t>軍醫局</t>
  </si>
  <si>
    <t>政戰局</t>
  </si>
  <si>
    <t>性別預算執行情形統計表</t>
  </si>
  <si>
    <t>電訊發展室</t>
  </si>
  <si>
    <t>資源規劃司</t>
  </si>
  <si>
    <t>軍情局</t>
  </si>
  <si>
    <t>參謀本部
（人次室）</t>
  </si>
  <si>
    <t>合計</t>
  </si>
  <si>
    <t>010101
人事行政</t>
  </si>
  <si>
    <t>010103
軍法及法制作業</t>
  </si>
  <si>
    <t>120103
教育行政</t>
  </si>
  <si>
    <t>140112
設施修繕維護與管理</t>
  </si>
  <si>
    <t>140116
通信電子與資訊管理</t>
  </si>
  <si>
    <t>140119
後勤補給支援</t>
  </si>
  <si>
    <t>空軍司令部</t>
  </si>
  <si>
    <t>010126
政戰綜合作業</t>
  </si>
  <si>
    <t>010127
軍事醫療作業</t>
  </si>
  <si>
    <t>憲兵指揮部</t>
  </si>
  <si>
    <t>120116
訓練綜合作業</t>
  </si>
  <si>
    <t>140111
後勤綜合勤務</t>
  </si>
  <si>
    <t>中正預校</t>
  </si>
  <si>
    <t>各軍事院檢監</t>
  </si>
  <si>
    <t>法律事務司</t>
  </si>
  <si>
    <t>主計局</t>
  </si>
  <si>
    <t>國防大學</t>
  </si>
  <si>
    <t>120103
教育行政</t>
  </si>
  <si>
    <t>未達80%或超過100%原因說明</t>
  </si>
  <si>
    <t>資電作戰指揮部</t>
  </si>
  <si>
    <t>海軍司令部</t>
  </si>
  <si>
    <t>010126
政戰綜合作業</t>
  </si>
  <si>
    <t>空軍司令部</t>
  </si>
  <si>
    <t>010101
人事行政</t>
  </si>
  <si>
    <t>010103
軍法及法制作業</t>
  </si>
  <si>
    <t>010125
督察作業</t>
  </si>
  <si>
    <t>010127
軍事醫療作業</t>
  </si>
  <si>
    <t>120103
教育行政</t>
  </si>
  <si>
    <t>140112
設施修繕維護與管理</t>
  </si>
  <si>
    <t>140119
後勤補給支援</t>
  </si>
  <si>
    <t>後備指揮部</t>
  </si>
  <si>
    <t>辦理年度兩性關係會議、心理輔導講座及軍官團教育等性別主流化活動，以加強性別平權意識。</t>
  </si>
  <si>
    <t>後備指揮部</t>
  </si>
  <si>
    <t>宣導兩性平等所需忠貞報印製。</t>
  </si>
  <si>
    <t>120116
訓練綜合作業</t>
  </si>
  <si>
    <t>辦理推動性別平等工作會議及書籍、雜誌等購置。</t>
  </si>
  <si>
    <t>140116
通信電子與資訊管理</t>
  </si>
  <si>
    <t>010117
主計作業</t>
  </si>
  <si>
    <t>推展性別平等教育宣導及相關專題座談所需。</t>
  </si>
  <si>
    <t>辦理辦公環境、生活設施修繕維護作業</t>
  </si>
  <si>
    <t>軍備局</t>
  </si>
  <si>
    <t>國防政策規劃與督導</t>
  </si>
  <si>
    <t>國防政策規劃與督導</t>
  </si>
  <si>
    <t>辦理性騷擾案件調查會議，外聘委員2人，每年1案次計，每人每次出席費2千元，計需4千元。(月份分配於11月份)</t>
  </si>
  <si>
    <t>010101
人事行政</t>
  </si>
  <si>
    <t>010126政戰綜合作業</t>
  </si>
  <si>
    <t>140111後勤綜合勤務</t>
  </si>
  <si>
    <t>010101
人事行政</t>
  </si>
  <si>
    <t>陸軍司令部</t>
  </si>
  <si>
    <t>010125
督察作業</t>
  </si>
  <si>
    <t>陸軍司令部</t>
  </si>
  <si>
    <t>010125
督察作業</t>
  </si>
  <si>
    <t>海軍司令部</t>
  </si>
  <si>
    <t>憲兵指揮部</t>
  </si>
  <si>
    <t>政戰局</t>
  </si>
  <si>
    <t>主計局</t>
  </si>
  <si>
    <t>軍備局</t>
  </si>
  <si>
    <t>軍醫局</t>
  </si>
  <si>
    <t>國防大學</t>
  </si>
  <si>
    <t>資源規劃司</t>
  </si>
  <si>
    <t>參謀本部
（人次室）</t>
  </si>
  <si>
    <t>軍情局</t>
  </si>
  <si>
    <t>電訊發展室</t>
  </si>
  <si>
    <t>各軍事院檢監</t>
  </si>
  <si>
    <t>法律事務司</t>
  </si>
  <si>
    <t>481401100
國防政策規劃與督導</t>
  </si>
  <si>
    <t>資通電軍</t>
  </si>
  <si>
    <t>資通電軍</t>
  </si>
  <si>
    <r>
      <t>106</t>
    </r>
    <r>
      <rPr>
        <sz val="12"/>
        <rFont val="標楷體"/>
        <family val="4"/>
      </rPr>
      <t>年</t>
    </r>
    <r>
      <rPr>
        <sz val="12"/>
        <rFont val="Arial"/>
        <family val="2"/>
      </rPr>
      <t>9</t>
    </r>
    <r>
      <rPr>
        <sz val="12"/>
        <rFont val="標楷體"/>
        <family val="4"/>
      </rPr>
      <t>月</t>
    </r>
  </si>
  <si>
    <t>1.工作重點：辦理本軍軍法教育暨性別平權授課(內容包括宣導性別平權，尊重他人性自主及與婦女權益相關等)以提升官兵性別平權等方面之法紀觀念加強宣導婦女權益保障。
2.預算執行情形：截至第3季計分配預算數64萬3,500元，已執行完畢。</t>
  </si>
  <si>
    <t>1.工作重點：年度至各單位實施各類戰演訓及駐（基）地訓練及本職學能鑑測，特別針對女性工作同仁之工作職掌、任務分配及工作環境實施督導，查察單位對性別平權及婦女權益保障之成效，以強化戰力並落實性別平權環境。
2.預算執行情形：截至第3季計分配預算數31萬5,000元，已執行完畢。</t>
  </si>
  <si>
    <t>1.工作重點：推動「性別主流化」之辦理相關預防保健講習所需文具用品、印製講習資料及差旅費用。
2.預算執行情形：截至第3季計分配預算數58萬元，已執行完畢。</t>
  </si>
  <si>
    <t>1.工作重點：年度赴各單位實施內部管理督考時，實施性騷擾及性侵害防治作業，以期有效杜絕事件發生，並配合國防部「性別平等工作小組」議事期程，召開性別主流專題演講。
2.預算執行情形：截至第3季分配預算數107萬3千元，已執行97萬3,500元，執行率91%。</t>
  </si>
  <si>
    <t>1.工作重點：改善官兵生活設施，提供女、男性同仁舒適生活及辦公環境。
2.預算執行情形：截至第3季分配預算數3,790萬4千元，已執行3,433萬122元，執行率91%。</t>
  </si>
  <si>
    <t>1.工作重點：辦理軍法巡迴教育、軍法常識有獎徵答及編製兩性平權與尊重他人性自主軍法教材。
2.預算執行情形：截至第3季計分配預算數12萬元，已執行完畢。</t>
  </si>
  <si>
    <t>1.工作重點：辦理年度兩性關係會議、心理輔導講座及軍官團教育等性別主流化活動所需鐘點費等。
2.預算執行情形：截至第3季計分配預算數2萬3千元，已執行完畢。</t>
  </si>
  <si>
    <t>1.工作重點：執行性別主流化講演及相關書籍採購、教育之課程、教學、評量舉相關問題之研究發展。
2.預算執行情形：截至第3季計分配預算數8千元，已執行完畢。</t>
  </si>
  <si>
    <t>1.工作重點：辦理性別平等工作小組會議外聘委員所需出席費。
2.預算執行情形：截至第3季計分配預算數5千元，已執行完畢。</t>
  </si>
  <si>
    <t>1.工作重點：執行年度營區女性官兵生活區「營舍及電力改善整建工程」等案。
2.預算執行情形：截至第3季計分配預算數1,050萬元，已執行完畢。</t>
  </si>
  <si>
    <t>1.工作重點：消除婦女職場就業障礙，營造友善、尊重兩性平權就業環境。
2.預算執行情形：截至第3季計分配預算數8千元，已執行完畢。</t>
  </si>
  <si>
    <t>1.工作重點：添購各單位女性同仁職場及生活環境所需陣營具、經理裝備、服裝及設置哺乳室等，以營造友善、尊重性別平權就業環境。
2.預算執行情形：截至第3季計分配預算數292萬5千元，已執行完畢。</t>
  </si>
  <si>
    <t>1.工作重點：配合政策招募女性志願役官、士、兵所需差旅費、廣告費用及雜支等，提升女性服務比率。
2.預算執行情形：截至第3季計分配預算數88萬5千元，已執行完畢。</t>
  </si>
  <si>
    <t>1.工作重點：辦理軍法巡迴教育及聘任女性律師擔任女性官兵法律諮詢律師，以提升性別平權法紀觀念，加強婦女權益保障。
2.預算執行情形：截至第3季計分配預算數21萬元，已執行完畢。</t>
  </si>
  <si>
    <t>1.工作重點：針對女性工作同仁之工作職掌、任務分配、工作環境實施督導，查察單位對兩性平權及婦女權益保障之成效，以強化戰力並落實兩性平權環境，保障女性同仁工作安全。
2.預算執行情形：截至第3季計分配預算數39萬6千元，已執行完畢。</t>
  </si>
  <si>
    <t>1.工作重點：辦理本軍性騷擾及性侵害等各類案件調查所需國內差旅費。
2.預算執行情形：截至第3季計分配預算數6萬6千元，已執行完畢。</t>
  </si>
  <si>
    <t>1.工作重點：改善本軍女性同仁看診環境、增設哺(集)乳室、女性病房等設備，提供女性同仁相關疾病醫療、兩性教育及性病防治宣導及預防保健訊息等。
2.預算執行情形：截至第3季計分配預算數11萬6千元，已執行完畢。</t>
  </si>
  <si>
    <t>1.工作重點：辦理性別平等教育相關研習及專題演講，宣導兩性平權，尊重他人性自主及與婦女權益相關等。
2.預算執行情形：截至第3季計分配預算數10萬4千元，已執行完畢。</t>
  </si>
  <si>
    <t>1.工作重點：女性同仁廁所洗手台等、寢室生活空間天花板及電線管路整修及生活設施修繕材料等採購。
2.預算執行情形：截至第3季計分配預算數790萬元，已執行完畢。</t>
  </si>
  <si>
    <t>1.工作重點：女性同仁生活環境所需支脫水機、洗衣機、冰箱及衣(儲)櫃等陣營具。
2.預算執行情形：截至第3季計分配預算數694萬5千元，已執行完畢。</t>
  </si>
  <si>
    <t>執行北區指揮部「景平營區」女性浴廁整修、空調冷氣委商保養等11案。</t>
  </si>
  <si>
    <t>辦理1-3季性別平等書籍、學術講演暨座談所需講師費及餐點等。</t>
  </si>
  <si>
    <t>執行忠貞營區地坪整修工程(廁所打除部分)。</t>
  </si>
  <si>
    <t>辦理通資人員專長教育訓練，保障兩性工作權平等。</t>
  </si>
  <si>
    <t>辦理女性服裝代金撥發及提升女性官兵生活設施採購冰箱、除濕機及冷氣等。</t>
  </si>
  <si>
    <t>心輔單元劇拍攝及性別主流授課講師鐘點費需求總計增加5萬1,400元。</t>
  </si>
  <si>
    <t>1.工作重點：「莒光園地」電視教學宣導性別平等及性別主流化教育理念、青年日報社一報三刊專題報導、漢聲電台製作性平專題及邀訪專家學者、心理輔導講座及軍官團教育等性別主流化活動。
2.預算執行情形：截至第3季計分配預算數230萬8,450元，已執行完畢。</t>
  </si>
  <si>
    <t>訂購雜誌刊物晉、升典禮茶會等(女性同仁分攤款)12萬元。</t>
  </si>
  <si>
    <t>「莒光園地」、廣播及刊物宣導性別平等觀念等(女性同仁分攤款)，計6千元。</t>
  </si>
  <si>
    <t>所屬單位女性寢室及生活設施改善工程(女性同仁分攤款)，計37萬5千元。</t>
  </si>
  <si>
    <t>1.工作重點：提供同仁預防保健訊息，其中包含性病防治、愛滋防治宣導等課程。
2.預算執行情形：截至第3季計分配預算數37萬2,450元，已執行完畢。</t>
  </si>
  <si>
    <t>1.工作重點：每半年召開「性別平等委員會」及辦理「性別平等教育相關研習及專題演講」，以強化性別平權意識。
2.預算執行情形：本校於106年9月5日辦理教育預備週性別主流化專題講座。</t>
  </si>
  <si>
    <t>1.工作重點：校區全年機電系統委商維護(空調系統、水源系統、消防系統、電梯系統、中央監控系統、門禁及監視系統、電力系統、汙水系統)等案，以消除婦女職場就業障礙，營造友善、尊重兩性平權就業環境。
2.預算執行情形：執行空調系統、水源系統、消防系統、電梯系統、中央監控系統、門禁及監視系統等維護</t>
  </si>
  <si>
    <t>1.工作重點：辦理性別平等專案小組會議召開作業所需。
2.預算執行情形：截至第2季計分配預算數268,000元，已執行268,000元。</t>
  </si>
  <si>
    <t>1.工作重點：辦理年度性別平等宣導講座。
2.預算執行情形：第3季分配數0元。</t>
  </si>
  <si>
    <t>辦理本校哺乳室建置</t>
  </si>
  <si>
    <t>1.工作重點：新增事項，辦理哺乳室建置。
2.預算執行情形：辦理哺乳室設置所需經費22,647元。</t>
  </si>
  <si>
    <t>預算分配於8、9月份，增列講師差旅費。</t>
  </si>
  <si>
    <t>1.工作重點：參加年度性別平等研習、講習。
2.預算執行情形：參加全國高中教師生命暨性別平等研習所需差旅3,060元、參加國高中輔導暨性別平等講習所需差旅4,400元。</t>
  </si>
  <si>
    <t>1.工作重點：辦理年度性別平等所需文具及宣導資料紙張。
2.預算執行情形：第2季已執行完畢。</t>
  </si>
  <si>
    <t>106年度預算因無法與規劃期程相結合，致執行率未達標準，本校依實重新檢討辦理，本年度不再執行。</t>
  </si>
  <si>
    <t>1.工作重點：學務處辦理反霸凌(性別)反毒品輔導講座。
2.預算執行情形：106年度預算因無法與規劃期程相結合，致執行率未達標準，本校依實重新檢討辦理，本年度不再執行。</t>
  </si>
  <si>
    <t>1.工作重點：辦理修繕女性文職教師宿舍及美齡樓女性廁所整修。
2.預算執行情形：第3季分配數0元。</t>
  </si>
  <si>
    <t>010119
行政事務</t>
  </si>
  <si>
    <t>截至106年9月30日止，無辦理性騷擾案件調查會議，故無支用情事。</t>
  </si>
  <si>
    <t>1.工作重點：推動性別性別主流化教育工作，聘請學者專家及專業講師蒞部實施性別主流化專題講演授課。
2.預算執行情形：截至第3季計分配預算數2萬元。</t>
  </si>
  <si>
    <t>1.工作重點：推動性別平等工作，辦理大崗山營區生活設施整修工程。
2.預算執行情形：截至第3季計分配預算數11萬8千元。</t>
  </si>
  <si>
    <t>1.工作重點：工作重點：辦理性別平等相關性騷擾防制法、性侵害防治等軍法巡迴教育及所需教材印製。
2.預算執行情形：截至第3季計分配預算數3萬6千元，已執行完畢。</t>
  </si>
  <si>
    <t>1.工作重點：辦理軍法巡迴教育、軍法常識有獎徵答及編製軍法教材(包括宣導性別平等，尊重他人性自主及與婦女權益相關等)，以提升官兵性別平權法紀觀念，強化婦女權益保障。
2.預算執行情形：截至第3季計分配預算數88萬5千元，已執行完畢。</t>
  </si>
  <si>
    <t>上、下半年辦理心輔暨性別平等專題講座，預算分配於7月及12月。</t>
  </si>
  <si>
    <t>1.辦理本室心輔暨性別平等專題講座(內容包括宣導性別平權及尊重他人性自主等)，以提升官兵性別平權等方面之觀念。
2.預算執行情形：截至第3季計分配預算數4,800元。</t>
  </si>
  <si>
    <t>1.工作重點：營造性別平等工作環境、提供女性同仁安全生活空間。
2.預算執行情形：預算執行情形：截至第2季預算分配3億5000萬元，已執行3億2,105萬4,720元，執行率92%。</t>
  </si>
  <si>
    <t>106年性別主流化講習原聘請三位講師授課，因調整授課方式(結合三軍肇事單位報告)，僅聘請一位講師，故未達80%。</t>
  </si>
  <si>
    <t>1.辦理106年性別主流化講習暨相關作業所需。
2.預算執行情形：截至第1季計分配預算數0元，全案預算依執行期程編配於第2季。
3.依實際參與授課教官上課時數及講習人數覈實支應，餘款調整支應教育業務所需。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</si>
</sst>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 ;[Red]\-#,##0\ ;\-"/>
    <numFmt numFmtId="178" formatCode="_-* #,##0_-;\-* #,##0_-;_-* &quot;-&quot;??_-;_-@_-"/>
    <numFmt numFmtId="179" formatCode="#,##0_);[Red]\(#,##0\)"/>
    <numFmt numFmtId="180" formatCode="0.00_ "/>
    <numFmt numFmtId="181" formatCode="#,##0_ "/>
    <numFmt numFmtId="182" formatCode="0.0%"/>
  </numFmts>
  <fonts count="5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sz val="11.5"/>
      <name val="標楷體"/>
      <family val="4"/>
    </font>
    <font>
      <sz val="11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Arial"/>
      <family val="2"/>
    </font>
    <font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Arial"/>
      <family val="2"/>
    </font>
    <font>
      <sz val="12"/>
      <color rgb="FFFF0000"/>
      <name val="細明體"/>
      <family val="3"/>
    </font>
    <font>
      <sz val="11.5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77" fontId="4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" fillId="0" borderId="12" xfId="0" applyFont="1" applyBorder="1" applyAlignment="1">
      <alignment horizontal="distributed" vertical="center"/>
    </xf>
    <xf numFmtId="49" fontId="1" fillId="0" borderId="12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right" vertical="center"/>
    </xf>
    <xf numFmtId="10" fontId="1" fillId="0" borderId="12" xfId="41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justify" vertical="center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181" fontId="9" fillId="0" borderId="12" xfId="0" applyNumberFormat="1" applyFont="1" applyFill="1" applyBorder="1" applyAlignment="1">
      <alignment horizontal="right" vertical="center"/>
    </xf>
    <xf numFmtId="9" fontId="9" fillId="0" borderId="12" xfId="4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left" vertical="center" wrapText="1"/>
    </xf>
    <xf numFmtId="181" fontId="9" fillId="33" borderId="12" xfId="0" applyNumberFormat="1" applyFont="1" applyFill="1" applyBorder="1" applyAlignment="1">
      <alignment horizontal="right" vertical="center"/>
    </xf>
    <xf numFmtId="9" fontId="9" fillId="33" borderId="12" xfId="4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left" vertical="center" wrapText="1"/>
    </xf>
    <xf numFmtId="177" fontId="9" fillId="33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177" fontId="49" fillId="0" borderId="12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 wrapText="1"/>
    </xf>
    <xf numFmtId="181" fontId="4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left" vertical="center"/>
    </xf>
    <xf numFmtId="3" fontId="10" fillId="0" borderId="12" xfId="0" applyNumberFormat="1" applyFont="1" applyBorder="1" applyAlignment="1">
      <alignment horizontal="right" vertical="center"/>
    </xf>
    <xf numFmtId="0" fontId="9" fillId="0" borderId="12" xfId="0" applyFont="1" applyFill="1" applyBorder="1" applyAlignment="1" quotePrefix="1">
      <alignment horizontal="left" vertical="center" wrapText="1"/>
    </xf>
    <xf numFmtId="177" fontId="9" fillId="0" borderId="12" xfId="0" applyNumberFormat="1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2" xfId="33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left" vertical="center" wrapText="1" shrinkToFit="1"/>
    </xf>
    <xf numFmtId="177" fontId="9" fillId="33" borderId="12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49" fillId="0" borderId="12" xfId="0" applyFont="1" applyBorder="1" applyAlignment="1">
      <alignment vertical="center" wrapText="1"/>
    </xf>
    <xf numFmtId="49" fontId="9" fillId="34" borderId="12" xfId="0" applyNumberFormat="1" applyFont="1" applyFill="1" applyBorder="1" applyAlignment="1">
      <alignment horizontal="left" vertical="top" wrapText="1"/>
    </xf>
    <xf numFmtId="0" fontId="9" fillId="0" borderId="12" xfId="33" applyFont="1" applyFill="1" applyBorder="1" applyAlignment="1">
      <alignment vertical="center" wrapText="1"/>
      <protection/>
    </xf>
    <xf numFmtId="181" fontId="9" fillId="0" borderId="12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right" vertical="center"/>
    </xf>
    <xf numFmtId="41" fontId="10" fillId="33" borderId="12" xfId="0" applyNumberFormat="1" applyFont="1" applyFill="1" applyBorder="1" applyAlignment="1">
      <alignment horizontal="right" vertical="center"/>
    </xf>
    <xf numFmtId="41" fontId="10" fillId="33" borderId="12" xfId="0" applyNumberFormat="1" applyFont="1" applyFill="1" applyBorder="1" applyAlignment="1">
      <alignment horizontal="right" vertical="center" wrapText="1"/>
    </xf>
    <xf numFmtId="0" fontId="9" fillId="33" borderId="12" xfId="33" applyFont="1" applyFill="1" applyBorder="1" applyAlignment="1">
      <alignment horizontal="left" vertical="center" wrapText="1"/>
      <protection/>
    </xf>
    <xf numFmtId="0" fontId="9" fillId="0" borderId="12" xfId="0" applyFont="1" applyBorder="1" applyAlignment="1" quotePrefix="1">
      <alignment horizontal="center" vertical="center" wrapText="1"/>
    </xf>
    <xf numFmtId="0" fontId="9" fillId="0" borderId="12" xfId="0" applyFont="1" applyBorder="1" applyAlignment="1" quotePrefix="1">
      <alignment horizontal="left" vertical="center" wrapText="1"/>
    </xf>
    <xf numFmtId="177" fontId="9" fillId="33" borderId="12" xfId="33" applyNumberFormat="1" applyFont="1" applyFill="1" applyBorder="1" applyAlignment="1">
      <alignment horizontal="left" vertical="center" wrapText="1"/>
      <protection/>
    </xf>
    <xf numFmtId="181" fontId="9" fillId="33" borderId="12" xfId="33" applyNumberFormat="1" applyFont="1" applyFill="1" applyBorder="1" applyAlignment="1">
      <alignment horizontal="right" vertical="center"/>
      <protection/>
    </xf>
    <xf numFmtId="49" fontId="9" fillId="33" borderId="12" xfId="33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百分比 2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15" zoomScaleNormal="115" zoomScalePageLayoutView="0" workbookViewId="0" topLeftCell="A1">
      <selection activeCell="D47" sqref="D47"/>
    </sheetView>
  </sheetViews>
  <sheetFormatPr defaultColWidth="9.00390625" defaultRowHeight="16.5"/>
  <cols>
    <col min="1" max="1" width="18.875" style="0" customWidth="1"/>
    <col min="2" max="2" width="15.625" style="13" customWidth="1"/>
    <col min="3" max="3" width="14.50390625" style="0" bestFit="1" customWidth="1"/>
    <col min="4" max="4" width="13.875" style="0" customWidth="1"/>
    <col min="5" max="5" width="14.125" style="0" customWidth="1"/>
    <col min="6" max="6" width="8.625" style="0" customWidth="1"/>
    <col min="7" max="7" width="15.625" style="0" customWidth="1"/>
    <col min="8" max="8" width="21.50390625" style="0" customWidth="1"/>
    <col min="9" max="10" width="0" style="0" hidden="1" customWidth="1"/>
    <col min="11" max="11" width="10.00390625" style="0" hidden="1" customWidth="1"/>
    <col min="12" max="15" width="0" style="0" hidden="1" customWidth="1"/>
    <col min="16" max="16" width="11.375" style="0" hidden="1" customWidth="1"/>
    <col min="17" max="18" width="0" style="0" hidden="1" customWidth="1"/>
  </cols>
  <sheetData>
    <row r="1" spans="1:8" ht="19.5" customHeight="1">
      <c r="A1" s="77" t="s">
        <v>1</v>
      </c>
      <c r="B1" s="78"/>
      <c r="C1" s="1"/>
      <c r="D1" s="1"/>
      <c r="E1" s="77" t="s">
        <v>2</v>
      </c>
      <c r="F1" s="78"/>
      <c r="G1" s="77" t="s">
        <v>15</v>
      </c>
      <c r="H1" s="78"/>
    </row>
    <row r="2" spans="1:8" ht="19.5" customHeight="1">
      <c r="A2" s="77" t="s">
        <v>3</v>
      </c>
      <c r="B2" s="78"/>
      <c r="C2" s="2" t="s">
        <v>4</v>
      </c>
      <c r="D2" s="3"/>
      <c r="E2" s="77" t="s">
        <v>5</v>
      </c>
      <c r="F2" s="78"/>
      <c r="G2" s="79" t="s">
        <v>6</v>
      </c>
      <c r="H2" s="80"/>
    </row>
    <row r="3" spans="1:8" ht="21.75" customHeight="1">
      <c r="A3" s="9" t="s">
        <v>18</v>
      </c>
      <c r="B3" s="10"/>
      <c r="C3" s="4"/>
      <c r="D3" s="4"/>
      <c r="E3" s="4"/>
      <c r="F3" s="4"/>
      <c r="G3" s="4"/>
      <c r="H3" s="4"/>
    </row>
    <row r="4" spans="1:8" ht="21" customHeight="1">
      <c r="A4" s="1"/>
      <c r="B4" s="11"/>
      <c r="D4" s="5" t="s">
        <v>0</v>
      </c>
      <c r="E4" s="20" t="s">
        <v>92</v>
      </c>
      <c r="F4" s="1"/>
      <c r="G4" s="76" t="s">
        <v>7</v>
      </c>
      <c r="H4" s="76"/>
    </row>
    <row r="5" spans="1:8" ht="50.25" customHeight="1">
      <c r="A5" s="15" t="s">
        <v>8</v>
      </c>
      <c r="B5" s="16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4" t="s">
        <v>42</v>
      </c>
      <c r="H5" s="14" t="s">
        <v>14</v>
      </c>
    </row>
    <row r="6" spans="1:14" s="17" customFormat="1" ht="27.75" customHeight="1">
      <c r="A6" s="26" t="s">
        <v>23</v>
      </c>
      <c r="B6" s="27"/>
      <c r="C6" s="28">
        <f>SUM(C7:C58)</f>
        <v>687946000</v>
      </c>
      <c r="D6" s="28">
        <f>SUM(D7:D58)</f>
        <v>437183712</v>
      </c>
      <c r="E6" s="28">
        <f>SUM(E7:E58)</f>
        <v>404084321</v>
      </c>
      <c r="F6" s="29">
        <v>0.9999</v>
      </c>
      <c r="G6" s="30"/>
      <c r="H6" s="30"/>
      <c r="K6" s="19"/>
      <c r="M6" s="17">
        <v>687946000</v>
      </c>
      <c r="N6" s="19">
        <f>C6-M6</f>
        <v>0</v>
      </c>
    </row>
    <row r="7" spans="1:16" s="17" customFormat="1" ht="244.5" customHeight="1">
      <c r="A7" s="31" t="s">
        <v>72</v>
      </c>
      <c r="B7" s="32" t="s">
        <v>24</v>
      </c>
      <c r="C7" s="33">
        <v>1430000</v>
      </c>
      <c r="D7" s="33">
        <v>1073000</v>
      </c>
      <c r="E7" s="33">
        <v>973500</v>
      </c>
      <c r="F7" s="34">
        <f aca="true" t="shared" si="0" ref="F7:F12">E7/D7</f>
        <v>0.9072693383038211</v>
      </c>
      <c r="G7" s="35"/>
      <c r="H7" s="35" t="s">
        <v>96</v>
      </c>
      <c r="K7" s="19"/>
      <c r="L7" s="17" t="s">
        <v>74</v>
      </c>
      <c r="M7" s="17" t="s">
        <v>24</v>
      </c>
      <c r="N7" s="17">
        <v>1430000</v>
      </c>
      <c r="P7" s="64">
        <f>C7-N7</f>
        <v>0</v>
      </c>
    </row>
    <row r="8" spans="1:16" s="17" customFormat="1" ht="222" customHeight="1">
      <c r="A8" s="31" t="s">
        <v>72</v>
      </c>
      <c r="B8" s="32" t="s">
        <v>25</v>
      </c>
      <c r="C8" s="33">
        <v>858000</v>
      </c>
      <c r="D8" s="33">
        <v>643500</v>
      </c>
      <c r="E8" s="33">
        <v>643500</v>
      </c>
      <c r="F8" s="34">
        <f t="shared" si="0"/>
        <v>1</v>
      </c>
      <c r="G8" s="31"/>
      <c r="H8" s="35" t="s">
        <v>93</v>
      </c>
      <c r="K8" s="19"/>
      <c r="L8" s="17" t="s">
        <v>74</v>
      </c>
      <c r="M8" s="17" t="s">
        <v>25</v>
      </c>
      <c r="N8" s="17">
        <v>858000</v>
      </c>
      <c r="P8" s="64">
        <f aca="true" t="shared" si="1" ref="P8:P58">C8-N8</f>
        <v>0</v>
      </c>
    </row>
    <row r="9" spans="1:16" s="17" customFormat="1" ht="261.75" customHeight="1">
      <c r="A9" s="31" t="s">
        <v>72</v>
      </c>
      <c r="B9" s="32" t="s">
        <v>73</v>
      </c>
      <c r="C9" s="33">
        <v>420000</v>
      </c>
      <c r="D9" s="33">
        <v>315000</v>
      </c>
      <c r="E9" s="33">
        <v>315000</v>
      </c>
      <c r="F9" s="34">
        <f t="shared" si="0"/>
        <v>1</v>
      </c>
      <c r="G9" s="31"/>
      <c r="H9" s="35" t="s">
        <v>94</v>
      </c>
      <c r="K9" s="19"/>
      <c r="L9" s="17" t="s">
        <v>74</v>
      </c>
      <c r="M9" s="17" t="s">
        <v>75</v>
      </c>
      <c r="N9" s="17">
        <v>420000</v>
      </c>
      <c r="P9" s="64">
        <f t="shared" si="1"/>
        <v>0</v>
      </c>
    </row>
    <row r="10" spans="1:16" s="17" customFormat="1" ht="175.5" customHeight="1">
      <c r="A10" s="31" t="s">
        <v>72</v>
      </c>
      <c r="B10" s="32" t="s">
        <v>32</v>
      </c>
      <c r="C10" s="33">
        <v>700000</v>
      </c>
      <c r="D10" s="33">
        <v>580000</v>
      </c>
      <c r="E10" s="33">
        <v>580000</v>
      </c>
      <c r="F10" s="34">
        <f t="shared" si="0"/>
        <v>1</v>
      </c>
      <c r="G10" s="35"/>
      <c r="H10" s="35" t="s">
        <v>95</v>
      </c>
      <c r="K10" s="19"/>
      <c r="L10" s="17" t="s">
        <v>74</v>
      </c>
      <c r="M10" s="17" t="s">
        <v>32</v>
      </c>
      <c r="N10" s="17">
        <v>700000</v>
      </c>
      <c r="P10" s="64">
        <f t="shared" si="1"/>
        <v>0</v>
      </c>
    </row>
    <row r="11" spans="1:16" s="17" customFormat="1" ht="135" customHeight="1">
      <c r="A11" s="31" t="s">
        <v>72</v>
      </c>
      <c r="B11" s="32" t="s">
        <v>27</v>
      </c>
      <c r="C11" s="33">
        <v>584597000</v>
      </c>
      <c r="D11" s="38">
        <v>350000000</v>
      </c>
      <c r="E11" s="38">
        <v>321054720</v>
      </c>
      <c r="F11" s="39">
        <f t="shared" si="0"/>
        <v>0.9172992</v>
      </c>
      <c r="G11" s="40"/>
      <c r="H11" s="40" t="s">
        <v>144</v>
      </c>
      <c r="K11" s="19"/>
      <c r="L11" s="17" t="s">
        <v>74</v>
      </c>
      <c r="M11" s="17" t="s">
        <v>27</v>
      </c>
      <c r="N11" s="17">
        <v>584597000</v>
      </c>
      <c r="P11" s="64">
        <f t="shared" si="1"/>
        <v>0</v>
      </c>
    </row>
    <row r="12" spans="1:16" s="17" customFormat="1" ht="140.25" customHeight="1">
      <c r="A12" s="31" t="s">
        <v>72</v>
      </c>
      <c r="B12" s="32" t="s">
        <v>29</v>
      </c>
      <c r="C12" s="33">
        <v>37904000</v>
      </c>
      <c r="D12" s="33">
        <v>37904000</v>
      </c>
      <c r="E12" s="33">
        <v>34330122</v>
      </c>
      <c r="F12" s="34">
        <f t="shared" si="0"/>
        <v>0.9057123786407767</v>
      </c>
      <c r="G12" s="35"/>
      <c r="H12" s="35" t="s">
        <v>97</v>
      </c>
      <c r="K12" s="19"/>
      <c r="L12" s="17" t="s">
        <v>74</v>
      </c>
      <c r="M12" s="17" t="s">
        <v>29</v>
      </c>
      <c r="N12" s="17">
        <v>37904000</v>
      </c>
      <c r="P12" s="64">
        <f t="shared" si="1"/>
        <v>0</v>
      </c>
    </row>
    <row r="13" spans="1:16" s="17" customFormat="1" ht="144" customHeight="1">
      <c r="A13" s="36" t="s">
        <v>44</v>
      </c>
      <c r="B13" s="37" t="s">
        <v>24</v>
      </c>
      <c r="C13" s="38">
        <v>6000</v>
      </c>
      <c r="D13" s="38">
        <v>5000</v>
      </c>
      <c r="E13" s="38">
        <v>5000</v>
      </c>
      <c r="F13" s="39">
        <f aca="true" t="shared" si="2" ref="F13:F56">E13/D13</f>
        <v>1</v>
      </c>
      <c r="G13" s="40"/>
      <c r="H13" s="40" t="s">
        <v>101</v>
      </c>
      <c r="I13" s="24"/>
      <c r="K13" s="19"/>
      <c r="L13" s="17" t="s">
        <v>76</v>
      </c>
      <c r="M13" s="17" t="s">
        <v>24</v>
      </c>
      <c r="N13" s="17">
        <v>6000</v>
      </c>
      <c r="P13" s="64">
        <f t="shared" si="1"/>
        <v>0</v>
      </c>
    </row>
    <row r="14" spans="1:16" s="17" customFormat="1" ht="159" customHeight="1">
      <c r="A14" s="36" t="s">
        <v>44</v>
      </c>
      <c r="B14" s="37" t="s">
        <v>25</v>
      </c>
      <c r="C14" s="38">
        <v>160000</v>
      </c>
      <c r="D14" s="38">
        <v>120000</v>
      </c>
      <c r="E14" s="38">
        <v>120000</v>
      </c>
      <c r="F14" s="39">
        <f t="shared" si="2"/>
        <v>1</v>
      </c>
      <c r="G14" s="40"/>
      <c r="H14" s="40" t="s">
        <v>98</v>
      </c>
      <c r="K14" s="19"/>
      <c r="L14" s="17" t="s">
        <v>76</v>
      </c>
      <c r="M14" s="17" t="s">
        <v>25</v>
      </c>
      <c r="N14" s="17">
        <v>160000</v>
      </c>
      <c r="P14" s="64">
        <f t="shared" si="1"/>
        <v>0</v>
      </c>
    </row>
    <row r="15" spans="1:16" s="17" customFormat="1" ht="148.5" customHeight="1">
      <c r="A15" s="36" t="s">
        <v>44</v>
      </c>
      <c r="B15" s="37" t="s">
        <v>45</v>
      </c>
      <c r="C15" s="38">
        <v>30000</v>
      </c>
      <c r="D15" s="38">
        <v>23000</v>
      </c>
      <c r="E15" s="38">
        <v>23000</v>
      </c>
      <c r="F15" s="39">
        <f t="shared" si="2"/>
        <v>1</v>
      </c>
      <c r="G15" s="40"/>
      <c r="H15" s="40" t="s">
        <v>99</v>
      </c>
      <c r="K15" s="19"/>
      <c r="L15" s="17" t="s">
        <v>76</v>
      </c>
      <c r="M15" s="17" t="s">
        <v>31</v>
      </c>
      <c r="N15" s="17">
        <v>30000</v>
      </c>
      <c r="P15" s="64">
        <f t="shared" si="1"/>
        <v>0</v>
      </c>
    </row>
    <row r="16" spans="1:16" s="17" customFormat="1" ht="126">
      <c r="A16" s="36" t="s">
        <v>44</v>
      </c>
      <c r="B16" s="37" t="s">
        <v>26</v>
      </c>
      <c r="C16" s="38">
        <v>10000</v>
      </c>
      <c r="D16" s="38">
        <v>8000</v>
      </c>
      <c r="E16" s="38">
        <v>8000</v>
      </c>
      <c r="F16" s="39">
        <f t="shared" si="2"/>
        <v>1</v>
      </c>
      <c r="G16" s="40"/>
      <c r="H16" s="40" t="s">
        <v>100</v>
      </c>
      <c r="K16" s="19"/>
      <c r="L16" s="17" t="s">
        <v>76</v>
      </c>
      <c r="M16" s="17" t="s">
        <v>26</v>
      </c>
      <c r="N16" s="17">
        <v>10000</v>
      </c>
      <c r="P16" s="64">
        <f t="shared" si="1"/>
        <v>0</v>
      </c>
    </row>
    <row r="17" spans="1:16" s="17" customFormat="1" ht="140.25" customHeight="1">
      <c r="A17" s="36" t="s">
        <v>44</v>
      </c>
      <c r="B17" s="37" t="s">
        <v>27</v>
      </c>
      <c r="C17" s="38">
        <v>14000000</v>
      </c>
      <c r="D17" s="38">
        <v>10500000</v>
      </c>
      <c r="E17" s="38">
        <v>10500000</v>
      </c>
      <c r="F17" s="39">
        <f t="shared" si="2"/>
        <v>1</v>
      </c>
      <c r="G17" s="40"/>
      <c r="H17" s="40" t="s">
        <v>102</v>
      </c>
      <c r="K17" s="19"/>
      <c r="L17" s="17" t="s">
        <v>76</v>
      </c>
      <c r="M17" s="17" t="s">
        <v>27</v>
      </c>
      <c r="N17" s="17">
        <v>14000000</v>
      </c>
      <c r="P17" s="64">
        <f t="shared" si="1"/>
        <v>0</v>
      </c>
    </row>
    <row r="18" spans="1:16" s="17" customFormat="1" ht="161.25" customHeight="1">
      <c r="A18" s="36" t="s">
        <v>44</v>
      </c>
      <c r="B18" s="41" t="s">
        <v>28</v>
      </c>
      <c r="C18" s="38">
        <v>10000</v>
      </c>
      <c r="D18" s="38">
        <v>8000</v>
      </c>
      <c r="E18" s="38">
        <v>8000</v>
      </c>
      <c r="F18" s="39">
        <f t="shared" si="2"/>
        <v>1</v>
      </c>
      <c r="G18" s="40"/>
      <c r="H18" s="40" t="s">
        <v>103</v>
      </c>
      <c r="K18" s="19"/>
      <c r="L18" s="17" t="s">
        <v>76</v>
      </c>
      <c r="M18" s="17" t="s">
        <v>28</v>
      </c>
      <c r="N18" s="17">
        <v>10000</v>
      </c>
      <c r="P18" s="64">
        <f t="shared" si="1"/>
        <v>0</v>
      </c>
    </row>
    <row r="19" spans="1:16" s="17" customFormat="1" ht="187.5" customHeight="1">
      <c r="A19" s="36" t="s">
        <v>44</v>
      </c>
      <c r="B19" s="37" t="s">
        <v>29</v>
      </c>
      <c r="C19" s="38">
        <v>3900000</v>
      </c>
      <c r="D19" s="38">
        <v>2925000</v>
      </c>
      <c r="E19" s="38">
        <v>2925000</v>
      </c>
      <c r="F19" s="39">
        <f t="shared" si="2"/>
        <v>1</v>
      </c>
      <c r="G19" s="40"/>
      <c r="H19" s="40" t="s">
        <v>104</v>
      </c>
      <c r="K19" s="19"/>
      <c r="L19" s="17" t="s">
        <v>76</v>
      </c>
      <c r="M19" s="17" t="s">
        <v>29</v>
      </c>
      <c r="N19" s="17">
        <v>3900000</v>
      </c>
      <c r="P19" s="64">
        <f t="shared" si="1"/>
        <v>0</v>
      </c>
    </row>
    <row r="20" spans="1:16" s="17" customFormat="1" ht="168" customHeight="1">
      <c r="A20" s="45" t="s">
        <v>46</v>
      </c>
      <c r="B20" s="42" t="s">
        <v>47</v>
      </c>
      <c r="C20" s="43">
        <v>1050000</v>
      </c>
      <c r="D20" s="44">
        <v>885000</v>
      </c>
      <c r="E20" s="44">
        <v>885000</v>
      </c>
      <c r="F20" s="39">
        <f t="shared" si="2"/>
        <v>1</v>
      </c>
      <c r="G20" s="45"/>
      <c r="H20" s="42" t="s">
        <v>105</v>
      </c>
      <c r="K20" s="19"/>
      <c r="L20" s="17" t="s">
        <v>30</v>
      </c>
      <c r="M20" s="17" t="s">
        <v>24</v>
      </c>
      <c r="N20" s="17">
        <v>1050000</v>
      </c>
      <c r="P20" s="64">
        <f t="shared" si="1"/>
        <v>0</v>
      </c>
    </row>
    <row r="21" spans="1:16" s="17" customFormat="1" ht="183.75" customHeight="1">
      <c r="A21" s="45" t="s">
        <v>30</v>
      </c>
      <c r="B21" s="46" t="s">
        <v>48</v>
      </c>
      <c r="C21" s="43">
        <v>360000</v>
      </c>
      <c r="D21" s="44">
        <v>210000</v>
      </c>
      <c r="E21" s="44">
        <v>210000</v>
      </c>
      <c r="F21" s="39">
        <f t="shared" si="2"/>
        <v>1</v>
      </c>
      <c r="G21" s="45"/>
      <c r="H21" s="42" t="s">
        <v>106</v>
      </c>
      <c r="K21" s="19"/>
      <c r="L21" s="17" t="s">
        <v>30</v>
      </c>
      <c r="M21" s="17" t="s">
        <v>25</v>
      </c>
      <c r="N21" s="17">
        <v>360000</v>
      </c>
      <c r="P21" s="64">
        <f t="shared" si="1"/>
        <v>0</v>
      </c>
    </row>
    <row r="22" spans="1:16" s="17" customFormat="1" ht="228" customHeight="1">
      <c r="A22" s="45" t="s">
        <v>30</v>
      </c>
      <c r="B22" s="46" t="s">
        <v>49</v>
      </c>
      <c r="C22" s="43">
        <v>324000</v>
      </c>
      <c r="D22" s="44">
        <v>396000</v>
      </c>
      <c r="E22" s="44">
        <v>396000</v>
      </c>
      <c r="F22" s="39">
        <f t="shared" si="2"/>
        <v>1</v>
      </c>
      <c r="G22" s="45"/>
      <c r="H22" s="42" t="s">
        <v>107</v>
      </c>
      <c r="K22" s="19"/>
      <c r="L22" s="17" t="s">
        <v>30</v>
      </c>
      <c r="M22" s="17" t="s">
        <v>75</v>
      </c>
      <c r="N22" s="17">
        <v>324000</v>
      </c>
      <c r="P22" s="64">
        <f t="shared" si="1"/>
        <v>0</v>
      </c>
    </row>
    <row r="23" spans="1:16" s="17" customFormat="1" ht="139.5" customHeight="1">
      <c r="A23" s="45" t="s">
        <v>30</v>
      </c>
      <c r="B23" s="46" t="s">
        <v>45</v>
      </c>
      <c r="C23" s="43">
        <v>116000</v>
      </c>
      <c r="D23" s="44">
        <v>66000</v>
      </c>
      <c r="E23" s="44">
        <v>66000</v>
      </c>
      <c r="F23" s="39">
        <f t="shared" si="2"/>
        <v>1</v>
      </c>
      <c r="G23" s="45"/>
      <c r="H23" s="42" t="s">
        <v>108</v>
      </c>
      <c r="K23" s="19"/>
      <c r="L23" s="17" t="s">
        <v>30</v>
      </c>
      <c r="M23" s="17" t="s">
        <v>31</v>
      </c>
      <c r="N23" s="17">
        <v>116000</v>
      </c>
      <c r="P23" s="64">
        <f t="shared" si="1"/>
        <v>0</v>
      </c>
    </row>
    <row r="24" spans="1:16" s="17" customFormat="1" ht="208.5" customHeight="1">
      <c r="A24" s="45" t="s">
        <v>30</v>
      </c>
      <c r="B24" s="46" t="s">
        <v>50</v>
      </c>
      <c r="C24" s="43">
        <v>147000</v>
      </c>
      <c r="D24" s="44">
        <v>116000</v>
      </c>
      <c r="E24" s="44">
        <v>116000</v>
      </c>
      <c r="F24" s="39">
        <f t="shared" si="2"/>
        <v>1</v>
      </c>
      <c r="G24" s="45"/>
      <c r="H24" s="42" t="s">
        <v>109</v>
      </c>
      <c r="K24" s="19"/>
      <c r="L24" s="17" t="s">
        <v>30</v>
      </c>
      <c r="M24" s="17" t="s">
        <v>32</v>
      </c>
      <c r="N24" s="17">
        <v>147000</v>
      </c>
      <c r="P24" s="64">
        <f t="shared" si="1"/>
        <v>0</v>
      </c>
    </row>
    <row r="25" spans="1:16" s="17" customFormat="1" ht="154.5" customHeight="1">
      <c r="A25" s="45" t="s">
        <v>30</v>
      </c>
      <c r="B25" s="46" t="s">
        <v>51</v>
      </c>
      <c r="C25" s="43">
        <v>142000</v>
      </c>
      <c r="D25" s="43">
        <v>104000</v>
      </c>
      <c r="E25" s="43">
        <v>104000</v>
      </c>
      <c r="F25" s="39">
        <f t="shared" si="2"/>
        <v>1</v>
      </c>
      <c r="G25" s="45"/>
      <c r="H25" s="42" t="s">
        <v>110</v>
      </c>
      <c r="K25" s="19"/>
      <c r="L25" s="17" t="s">
        <v>30</v>
      </c>
      <c r="M25" s="17" t="s">
        <v>26</v>
      </c>
      <c r="N25" s="17">
        <v>142000</v>
      </c>
      <c r="P25" s="64">
        <f t="shared" si="1"/>
        <v>0</v>
      </c>
    </row>
    <row r="26" spans="1:16" s="17" customFormat="1" ht="167.25" customHeight="1">
      <c r="A26" s="45" t="s">
        <v>30</v>
      </c>
      <c r="B26" s="46" t="s">
        <v>52</v>
      </c>
      <c r="C26" s="43">
        <v>9900000</v>
      </c>
      <c r="D26" s="44">
        <v>7900000</v>
      </c>
      <c r="E26" s="44">
        <v>7900000</v>
      </c>
      <c r="F26" s="39">
        <f t="shared" si="2"/>
        <v>1</v>
      </c>
      <c r="G26" s="45"/>
      <c r="H26" s="42" t="s">
        <v>111</v>
      </c>
      <c r="K26" s="19"/>
      <c r="L26" s="17" t="s">
        <v>30</v>
      </c>
      <c r="M26" s="17" t="s">
        <v>27</v>
      </c>
      <c r="N26" s="17">
        <v>9900000</v>
      </c>
      <c r="P26" s="64">
        <f t="shared" si="1"/>
        <v>0</v>
      </c>
    </row>
    <row r="27" spans="1:16" s="17" customFormat="1" ht="155.25" customHeight="1">
      <c r="A27" s="45" t="s">
        <v>30</v>
      </c>
      <c r="B27" s="46" t="s">
        <v>53</v>
      </c>
      <c r="C27" s="47">
        <v>8175000</v>
      </c>
      <c r="D27" s="44">
        <v>6945000</v>
      </c>
      <c r="E27" s="44">
        <v>6945000</v>
      </c>
      <c r="F27" s="39">
        <f t="shared" si="2"/>
        <v>1</v>
      </c>
      <c r="G27" s="45"/>
      <c r="H27" s="42" t="s">
        <v>112</v>
      </c>
      <c r="K27" s="19"/>
      <c r="L27" s="17" t="s">
        <v>30</v>
      </c>
      <c r="M27" s="17" t="s">
        <v>29</v>
      </c>
      <c r="N27" s="17">
        <v>8175000</v>
      </c>
      <c r="P27" s="64">
        <f t="shared" si="1"/>
        <v>0</v>
      </c>
    </row>
    <row r="28" spans="1:16" s="17" customFormat="1" ht="104.25" customHeight="1">
      <c r="A28" s="48" t="s">
        <v>56</v>
      </c>
      <c r="B28" s="37" t="s">
        <v>47</v>
      </c>
      <c r="C28" s="58">
        <v>16000</v>
      </c>
      <c r="D28" s="58">
        <v>16000</v>
      </c>
      <c r="E28" s="58">
        <v>0</v>
      </c>
      <c r="F28" s="39">
        <f t="shared" si="2"/>
        <v>0</v>
      </c>
      <c r="G28" s="40"/>
      <c r="H28" s="40" t="s">
        <v>55</v>
      </c>
      <c r="K28" s="19"/>
      <c r="L28" s="17" t="s">
        <v>54</v>
      </c>
      <c r="M28" s="17" t="s">
        <v>24</v>
      </c>
      <c r="N28" s="17">
        <v>16000</v>
      </c>
      <c r="P28" s="64">
        <f t="shared" si="1"/>
        <v>0</v>
      </c>
    </row>
    <row r="29" spans="1:16" s="17" customFormat="1" ht="123" customHeight="1">
      <c r="A29" s="48" t="s">
        <v>56</v>
      </c>
      <c r="B29" s="40" t="s">
        <v>52</v>
      </c>
      <c r="C29" s="58">
        <v>3022000</v>
      </c>
      <c r="D29" s="58">
        <v>2300000</v>
      </c>
      <c r="E29" s="58">
        <v>2300000</v>
      </c>
      <c r="F29" s="39">
        <f t="shared" si="2"/>
        <v>1</v>
      </c>
      <c r="G29" s="40"/>
      <c r="H29" s="40" t="s">
        <v>113</v>
      </c>
      <c r="I29" s="21"/>
      <c r="K29" s="19"/>
      <c r="L29" s="17" t="s">
        <v>54</v>
      </c>
      <c r="M29" s="17" t="s">
        <v>27</v>
      </c>
      <c r="N29" s="17">
        <v>3022000</v>
      </c>
      <c r="P29" s="64">
        <f t="shared" si="1"/>
        <v>0</v>
      </c>
    </row>
    <row r="30" spans="1:16" s="17" customFormat="1" ht="79.5" customHeight="1">
      <c r="A30" s="36" t="s">
        <v>33</v>
      </c>
      <c r="B30" s="40" t="s">
        <v>47</v>
      </c>
      <c r="C30" s="65">
        <v>62000</v>
      </c>
      <c r="D30" s="58">
        <v>44662</v>
      </c>
      <c r="E30" s="58">
        <v>44662</v>
      </c>
      <c r="F30" s="39">
        <f t="shared" si="2"/>
        <v>1</v>
      </c>
      <c r="G30" s="40"/>
      <c r="H30" s="66" t="s">
        <v>114</v>
      </c>
      <c r="I30" s="24"/>
      <c r="K30" s="19"/>
      <c r="L30" s="17" t="s">
        <v>77</v>
      </c>
      <c r="M30" s="17" t="s">
        <v>24</v>
      </c>
      <c r="N30" s="17">
        <v>62000</v>
      </c>
      <c r="P30" s="64">
        <f t="shared" si="1"/>
        <v>0</v>
      </c>
    </row>
    <row r="31" spans="1:16" s="17" customFormat="1" ht="96" customHeight="1">
      <c r="A31" s="36" t="s">
        <v>33</v>
      </c>
      <c r="B31" s="40" t="s">
        <v>45</v>
      </c>
      <c r="C31" s="65">
        <v>18000</v>
      </c>
      <c r="D31" s="58">
        <v>15117</v>
      </c>
      <c r="E31" s="38">
        <v>15117</v>
      </c>
      <c r="F31" s="39">
        <f t="shared" si="2"/>
        <v>1</v>
      </c>
      <c r="G31" s="40"/>
      <c r="H31" s="66" t="s">
        <v>57</v>
      </c>
      <c r="K31" s="19"/>
      <c r="L31" s="17" t="s">
        <v>77</v>
      </c>
      <c r="M31" s="17" t="s">
        <v>31</v>
      </c>
      <c r="N31" s="17">
        <v>18000</v>
      </c>
      <c r="P31" s="64">
        <f t="shared" si="1"/>
        <v>0</v>
      </c>
    </row>
    <row r="32" spans="1:16" s="17" customFormat="1" ht="109.5" customHeight="1">
      <c r="A32" s="36" t="s">
        <v>33</v>
      </c>
      <c r="B32" s="40" t="s">
        <v>58</v>
      </c>
      <c r="C32" s="65">
        <v>32000</v>
      </c>
      <c r="D32" s="58">
        <v>32000</v>
      </c>
      <c r="E32" s="58">
        <v>32000</v>
      </c>
      <c r="F32" s="39">
        <f t="shared" si="2"/>
        <v>1</v>
      </c>
      <c r="G32" s="67"/>
      <c r="H32" s="66" t="s">
        <v>59</v>
      </c>
      <c r="K32" s="19"/>
      <c r="L32" s="17" t="s">
        <v>77</v>
      </c>
      <c r="M32" s="17" t="s">
        <v>34</v>
      </c>
      <c r="N32" s="17">
        <v>32000</v>
      </c>
      <c r="P32" s="64">
        <f t="shared" si="1"/>
        <v>0</v>
      </c>
    </row>
    <row r="33" spans="1:16" s="17" customFormat="1" ht="132.75" customHeight="1">
      <c r="A33" s="36" t="s">
        <v>33</v>
      </c>
      <c r="B33" s="40" t="s">
        <v>52</v>
      </c>
      <c r="C33" s="68">
        <v>1562000</v>
      </c>
      <c r="D33" s="33">
        <v>10293</v>
      </c>
      <c r="E33" s="33">
        <v>10293</v>
      </c>
      <c r="F33" s="39">
        <f t="shared" si="2"/>
        <v>1</v>
      </c>
      <c r="G33" s="40"/>
      <c r="H33" s="55" t="s">
        <v>115</v>
      </c>
      <c r="K33" s="19"/>
      <c r="L33" s="17" t="s">
        <v>77</v>
      </c>
      <c r="M33" s="17" t="s">
        <v>27</v>
      </c>
      <c r="N33" s="17">
        <v>1562000</v>
      </c>
      <c r="P33" s="64">
        <f t="shared" si="1"/>
        <v>0</v>
      </c>
    </row>
    <row r="34" spans="1:16" s="17" customFormat="1" ht="168.75" customHeight="1">
      <c r="A34" s="36" t="s">
        <v>33</v>
      </c>
      <c r="B34" s="40" t="s">
        <v>60</v>
      </c>
      <c r="C34" s="68">
        <v>96000</v>
      </c>
      <c r="D34" s="33">
        <v>95000</v>
      </c>
      <c r="E34" s="33">
        <v>95000</v>
      </c>
      <c r="F34" s="39">
        <f t="shared" si="2"/>
        <v>1</v>
      </c>
      <c r="G34" s="40"/>
      <c r="H34" s="40" t="s">
        <v>116</v>
      </c>
      <c r="K34" s="19"/>
      <c r="L34" s="17" t="s">
        <v>77</v>
      </c>
      <c r="M34" s="17" t="s">
        <v>28</v>
      </c>
      <c r="N34" s="17">
        <v>96000</v>
      </c>
      <c r="P34" s="64">
        <f t="shared" si="1"/>
        <v>0</v>
      </c>
    </row>
    <row r="35" spans="1:16" s="17" customFormat="1" ht="100.5" customHeight="1">
      <c r="A35" s="36" t="s">
        <v>33</v>
      </c>
      <c r="B35" s="40" t="s">
        <v>53</v>
      </c>
      <c r="C35" s="69">
        <v>1135000</v>
      </c>
      <c r="D35" s="58">
        <v>1039940</v>
      </c>
      <c r="E35" s="58">
        <v>1039940</v>
      </c>
      <c r="F35" s="39">
        <f t="shared" si="2"/>
        <v>1</v>
      </c>
      <c r="G35" s="40"/>
      <c r="H35" s="55" t="s">
        <v>117</v>
      </c>
      <c r="K35" s="19"/>
      <c r="L35" s="17" t="s">
        <v>77</v>
      </c>
      <c r="M35" s="17" t="s">
        <v>29</v>
      </c>
      <c r="N35" s="17">
        <v>1135000</v>
      </c>
      <c r="P35" s="64">
        <f t="shared" si="1"/>
        <v>0</v>
      </c>
    </row>
    <row r="36" spans="1:16" s="18" customFormat="1" ht="236.25" customHeight="1">
      <c r="A36" s="50" t="s">
        <v>17</v>
      </c>
      <c r="B36" s="37" t="s">
        <v>31</v>
      </c>
      <c r="C36" s="38">
        <v>2357000</v>
      </c>
      <c r="D36" s="38">
        <v>2308450</v>
      </c>
      <c r="E36" s="38">
        <v>2359850</v>
      </c>
      <c r="F36" s="39">
        <f t="shared" si="2"/>
        <v>1.0222660226558946</v>
      </c>
      <c r="G36" s="40" t="s">
        <v>118</v>
      </c>
      <c r="H36" s="40" t="s">
        <v>119</v>
      </c>
      <c r="K36" s="19"/>
      <c r="L36" s="18" t="s">
        <v>78</v>
      </c>
      <c r="M36" s="18" t="s">
        <v>31</v>
      </c>
      <c r="N36" s="18">
        <v>2357000</v>
      </c>
      <c r="P36" s="64">
        <f t="shared" si="1"/>
        <v>0</v>
      </c>
    </row>
    <row r="37" spans="1:16" s="18" customFormat="1" ht="133.5" customHeight="1">
      <c r="A37" s="50" t="s">
        <v>39</v>
      </c>
      <c r="B37" s="73" t="s">
        <v>61</v>
      </c>
      <c r="C37" s="74">
        <v>90000</v>
      </c>
      <c r="D37" s="74">
        <v>80000</v>
      </c>
      <c r="E37" s="74">
        <v>80000</v>
      </c>
      <c r="F37" s="39">
        <f t="shared" si="2"/>
        <v>1</v>
      </c>
      <c r="G37" s="56"/>
      <c r="H37" s="70" t="s">
        <v>62</v>
      </c>
      <c r="K37" s="19"/>
      <c r="L37" s="18" t="s">
        <v>79</v>
      </c>
      <c r="M37" s="18" t="s">
        <v>61</v>
      </c>
      <c r="N37" s="18">
        <v>90000</v>
      </c>
      <c r="P37" s="64">
        <f t="shared" si="1"/>
        <v>0</v>
      </c>
    </row>
    <row r="38" spans="1:16" s="18" customFormat="1" ht="47.25">
      <c r="A38" s="50" t="s">
        <v>39</v>
      </c>
      <c r="B38" s="75" t="s">
        <v>27</v>
      </c>
      <c r="C38" s="74">
        <v>1128000</v>
      </c>
      <c r="D38" s="74">
        <v>1100000</v>
      </c>
      <c r="E38" s="74">
        <v>1070000</v>
      </c>
      <c r="F38" s="39">
        <f t="shared" si="2"/>
        <v>0.9727272727272728</v>
      </c>
      <c r="G38" s="56"/>
      <c r="H38" s="70" t="s">
        <v>63</v>
      </c>
      <c r="K38" s="19"/>
      <c r="L38" s="18" t="s">
        <v>79</v>
      </c>
      <c r="M38" s="18" t="s">
        <v>27</v>
      </c>
      <c r="N38" s="18">
        <v>1128000</v>
      </c>
      <c r="P38" s="64">
        <f t="shared" si="1"/>
        <v>0</v>
      </c>
    </row>
    <row r="39" spans="1:16" s="18" customFormat="1" ht="47.25">
      <c r="A39" s="48" t="s">
        <v>64</v>
      </c>
      <c r="B39" s="51" t="s">
        <v>69</v>
      </c>
      <c r="C39" s="52">
        <v>160000</v>
      </c>
      <c r="D39" s="33">
        <v>120000</v>
      </c>
      <c r="E39" s="33">
        <v>120000</v>
      </c>
      <c r="F39" s="39">
        <f t="shared" si="2"/>
        <v>1</v>
      </c>
      <c r="G39" s="71"/>
      <c r="H39" s="53" t="s">
        <v>120</v>
      </c>
      <c r="K39" s="19"/>
      <c r="L39" s="18" t="s">
        <v>80</v>
      </c>
      <c r="M39" s="18" t="s">
        <v>31</v>
      </c>
      <c r="N39" s="18">
        <v>160000</v>
      </c>
      <c r="P39" s="64">
        <f t="shared" si="1"/>
        <v>0</v>
      </c>
    </row>
    <row r="40" spans="1:16" s="18" customFormat="1" ht="63">
      <c r="A40" s="48" t="s">
        <v>64</v>
      </c>
      <c r="B40" s="51" t="s">
        <v>70</v>
      </c>
      <c r="C40" s="52">
        <v>8000</v>
      </c>
      <c r="D40" s="33">
        <v>6000</v>
      </c>
      <c r="E40" s="33">
        <v>6000</v>
      </c>
      <c r="F40" s="39">
        <f t="shared" si="2"/>
        <v>1</v>
      </c>
      <c r="G40" s="72"/>
      <c r="H40" s="35" t="s">
        <v>121</v>
      </c>
      <c r="K40" s="19"/>
      <c r="L40" s="18" t="s">
        <v>80</v>
      </c>
      <c r="M40" s="18" t="s">
        <v>35</v>
      </c>
      <c r="N40" s="18">
        <v>8000</v>
      </c>
      <c r="P40" s="64">
        <f t="shared" si="1"/>
        <v>0</v>
      </c>
    </row>
    <row r="41" spans="1:16" s="17" customFormat="1" ht="63">
      <c r="A41" s="48" t="s">
        <v>64</v>
      </c>
      <c r="B41" s="54" t="s">
        <v>52</v>
      </c>
      <c r="C41" s="52">
        <v>500000</v>
      </c>
      <c r="D41" s="33">
        <v>375000</v>
      </c>
      <c r="E41" s="33">
        <v>375000</v>
      </c>
      <c r="F41" s="39">
        <f t="shared" si="2"/>
        <v>1</v>
      </c>
      <c r="G41" s="72"/>
      <c r="H41" s="35" t="s">
        <v>122</v>
      </c>
      <c r="K41" s="19"/>
      <c r="L41" s="17" t="s">
        <v>80</v>
      </c>
      <c r="M41" s="17" t="s">
        <v>27</v>
      </c>
      <c r="N41" s="17">
        <v>500000</v>
      </c>
      <c r="P41" s="64">
        <f t="shared" si="1"/>
        <v>0</v>
      </c>
    </row>
    <row r="42" spans="1:16" s="17" customFormat="1" ht="144.75" customHeight="1">
      <c r="A42" s="36" t="s">
        <v>16</v>
      </c>
      <c r="B42" s="37" t="s">
        <v>50</v>
      </c>
      <c r="C42" s="38">
        <v>497000</v>
      </c>
      <c r="D42" s="38">
        <v>372750</v>
      </c>
      <c r="E42" s="38">
        <v>372450</v>
      </c>
      <c r="F42" s="39">
        <f t="shared" si="2"/>
        <v>0.999195171026157</v>
      </c>
      <c r="G42" s="36"/>
      <c r="H42" s="40" t="s">
        <v>123</v>
      </c>
      <c r="K42" s="19"/>
      <c r="L42" s="17" t="s">
        <v>81</v>
      </c>
      <c r="M42" s="17" t="s">
        <v>32</v>
      </c>
      <c r="N42" s="17">
        <v>497000</v>
      </c>
      <c r="P42" s="64">
        <f t="shared" si="1"/>
        <v>0</v>
      </c>
    </row>
    <row r="43" spans="1:16" s="17" customFormat="1" ht="158.25" customHeight="1">
      <c r="A43" s="36" t="s">
        <v>40</v>
      </c>
      <c r="B43" s="54" t="s">
        <v>41</v>
      </c>
      <c r="C43" s="38">
        <v>40000</v>
      </c>
      <c r="D43" s="38">
        <v>11800</v>
      </c>
      <c r="E43" s="38">
        <v>10920</v>
      </c>
      <c r="F43" s="39">
        <f t="shared" si="2"/>
        <v>0.9254237288135593</v>
      </c>
      <c r="G43" s="55"/>
      <c r="H43" s="40" t="s">
        <v>124</v>
      </c>
      <c r="I43" s="25"/>
      <c r="K43" s="19"/>
      <c r="L43" s="17" t="s">
        <v>82</v>
      </c>
      <c r="M43" s="17" t="s">
        <v>26</v>
      </c>
      <c r="N43" s="17">
        <v>40000</v>
      </c>
      <c r="P43" s="64">
        <f t="shared" si="1"/>
        <v>0</v>
      </c>
    </row>
    <row r="44" spans="1:16" s="17" customFormat="1" ht="240.75" customHeight="1">
      <c r="A44" s="36" t="s">
        <v>40</v>
      </c>
      <c r="B44" s="54" t="s">
        <v>52</v>
      </c>
      <c r="C44" s="38">
        <v>10455000</v>
      </c>
      <c r="D44" s="38">
        <v>6800000</v>
      </c>
      <c r="E44" s="38">
        <v>6438240</v>
      </c>
      <c r="F44" s="39">
        <f t="shared" si="2"/>
        <v>0.9468</v>
      </c>
      <c r="G44" s="55"/>
      <c r="H44" s="40" t="s">
        <v>125</v>
      </c>
      <c r="K44" s="19"/>
      <c r="L44" s="17" t="s">
        <v>82</v>
      </c>
      <c r="M44" s="17" t="s">
        <v>27</v>
      </c>
      <c r="N44" s="17">
        <v>10455000</v>
      </c>
      <c r="P44" s="64">
        <f t="shared" si="1"/>
        <v>0</v>
      </c>
    </row>
    <row r="45" spans="1:16" s="22" customFormat="1" ht="125.25" customHeight="1">
      <c r="A45" s="36" t="s">
        <v>20</v>
      </c>
      <c r="B45" s="40" t="s">
        <v>66</v>
      </c>
      <c r="C45" s="38">
        <v>578000</v>
      </c>
      <c r="D45" s="38">
        <v>268000</v>
      </c>
      <c r="E45" s="38">
        <v>268000</v>
      </c>
      <c r="F45" s="39">
        <f t="shared" si="2"/>
        <v>1</v>
      </c>
      <c r="G45" s="55"/>
      <c r="H45" s="40" t="s">
        <v>126</v>
      </c>
      <c r="I45" s="24"/>
      <c r="K45" s="23"/>
      <c r="L45" s="22" t="s">
        <v>83</v>
      </c>
      <c r="M45" s="22" t="s">
        <v>65</v>
      </c>
      <c r="N45" s="22">
        <v>578000</v>
      </c>
      <c r="P45" s="64">
        <f t="shared" si="1"/>
        <v>0</v>
      </c>
    </row>
    <row r="46" spans="1:16" s="17" customFormat="1" ht="173.25">
      <c r="A46" s="36" t="s">
        <v>22</v>
      </c>
      <c r="B46" s="37" t="s">
        <v>26</v>
      </c>
      <c r="C46" s="33">
        <v>250000</v>
      </c>
      <c r="D46" s="33">
        <v>250000</v>
      </c>
      <c r="E46" s="33">
        <v>188100</v>
      </c>
      <c r="F46" s="34">
        <v>0.7524</v>
      </c>
      <c r="G46" s="35" t="s">
        <v>145</v>
      </c>
      <c r="H46" s="35" t="s">
        <v>146</v>
      </c>
      <c r="I46" s="25"/>
      <c r="K46" s="19"/>
      <c r="L46" s="17" t="s">
        <v>84</v>
      </c>
      <c r="M46" s="17" t="s">
        <v>26</v>
      </c>
      <c r="N46" s="17">
        <v>250000</v>
      </c>
      <c r="P46" s="64">
        <f t="shared" si="1"/>
        <v>0</v>
      </c>
    </row>
    <row r="47" spans="1:16" s="17" customFormat="1" ht="107.25" customHeight="1">
      <c r="A47" s="56" t="s">
        <v>36</v>
      </c>
      <c r="B47" s="46" t="s">
        <v>47</v>
      </c>
      <c r="C47" s="44">
        <v>6000</v>
      </c>
      <c r="D47" s="44">
        <v>4000</v>
      </c>
      <c r="E47" s="44">
        <v>4000</v>
      </c>
      <c r="F47" s="39">
        <f t="shared" si="2"/>
        <v>1</v>
      </c>
      <c r="G47" s="57"/>
      <c r="H47" s="49" t="s">
        <v>127</v>
      </c>
      <c r="K47" s="19"/>
      <c r="L47" s="17" t="s">
        <v>36</v>
      </c>
      <c r="M47" s="17" t="s">
        <v>24</v>
      </c>
      <c r="N47" s="17">
        <v>6000</v>
      </c>
      <c r="P47" s="64">
        <f t="shared" si="1"/>
        <v>0</v>
      </c>
    </row>
    <row r="48" spans="1:16" s="17" customFormat="1" ht="107.25" customHeight="1">
      <c r="A48" s="56" t="s">
        <v>36</v>
      </c>
      <c r="B48" s="46" t="s">
        <v>136</v>
      </c>
      <c r="C48" s="44">
        <v>0</v>
      </c>
      <c r="D48" s="44">
        <v>0</v>
      </c>
      <c r="E48" s="44">
        <v>22647</v>
      </c>
      <c r="F48" s="39">
        <v>1</v>
      </c>
      <c r="G48" s="57" t="s">
        <v>128</v>
      </c>
      <c r="H48" s="49" t="s">
        <v>129</v>
      </c>
      <c r="K48" s="19"/>
      <c r="P48" s="64"/>
    </row>
    <row r="49" spans="1:16" s="17" customFormat="1" ht="112.5" customHeight="1">
      <c r="A49" s="56" t="s">
        <v>36</v>
      </c>
      <c r="B49" s="46" t="s">
        <v>45</v>
      </c>
      <c r="C49" s="44">
        <v>26000</v>
      </c>
      <c r="D49" s="58">
        <v>19500</v>
      </c>
      <c r="E49" s="58">
        <v>23960</v>
      </c>
      <c r="F49" s="39">
        <f t="shared" si="2"/>
        <v>1.2287179487179487</v>
      </c>
      <c r="G49" s="57" t="s">
        <v>130</v>
      </c>
      <c r="H49" s="49" t="s">
        <v>131</v>
      </c>
      <c r="K49" s="19"/>
      <c r="L49" s="17" t="s">
        <v>36</v>
      </c>
      <c r="M49" s="17" t="s">
        <v>31</v>
      </c>
      <c r="N49" s="17">
        <v>26000</v>
      </c>
      <c r="P49" s="64">
        <f t="shared" si="1"/>
        <v>0</v>
      </c>
    </row>
    <row r="50" spans="1:16" s="17" customFormat="1" ht="132" customHeight="1">
      <c r="A50" s="56" t="s">
        <v>36</v>
      </c>
      <c r="B50" s="46" t="s">
        <v>50</v>
      </c>
      <c r="C50" s="44">
        <v>2000</v>
      </c>
      <c r="D50" s="44">
        <v>2000</v>
      </c>
      <c r="E50" s="44">
        <v>2000</v>
      </c>
      <c r="F50" s="39">
        <f t="shared" si="2"/>
        <v>1</v>
      </c>
      <c r="G50" s="57"/>
      <c r="H50" s="49" t="s">
        <v>132</v>
      </c>
      <c r="K50" s="19"/>
      <c r="L50" s="17" t="s">
        <v>36</v>
      </c>
      <c r="M50" s="17" t="s">
        <v>32</v>
      </c>
      <c r="N50" s="17">
        <v>2000</v>
      </c>
      <c r="P50" s="64">
        <f t="shared" si="1"/>
        <v>0</v>
      </c>
    </row>
    <row r="51" spans="1:16" s="17" customFormat="1" ht="177" customHeight="1">
      <c r="A51" s="56" t="s">
        <v>36</v>
      </c>
      <c r="B51" s="46" t="s">
        <v>51</v>
      </c>
      <c r="C51" s="44">
        <v>120000</v>
      </c>
      <c r="D51" s="44">
        <v>90000</v>
      </c>
      <c r="E51" s="44">
        <v>1600</v>
      </c>
      <c r="F51" s="39">
        <f t="shared" si="2"/>
        <v>0.017777777777777778</v>
      </c>
      <c r="G51" s="59" t="s">
        <v>133</v>
      </c>
      <c r="H51" s="49" t="s">
        <v>134</v>
      </c>
      <c r="K51" s="19"/>
      <c r="L51" s="17" t="s">
        <v>36</v>
      </c>
      <c r="M51" s="17" t="s">
        <v>26</v>
      </c>
      <c r="N51" s="17">
        <v>120000</v>
      </c>
      <c r="P51" s="64">
        <f t="shared" si="1"/>
        <v>0</v>
      </c>
    </row>
    <row r="52" spans="1:16" s="17" customFormat="1" ht="159.75" customHeight="1">
      <c r="A52" s="56" t="s">
        <v>36</v>
      </c>
      <c r="B52" s="46" t="s">
        <v>52</v>
      </c>
      <c r="C52" s="44">
        <v>150000</v>
      </c>
      <c r="D52" s="44">
        <v>32900</v>
      </c>
      <c r="E52" s="44">
        <v>32900</v>
      </c>
      <c r="F52" s="39">
        <f t="shared" si="2"/>
        <v>1</v>
      </c>
      <c r="G52" s="57"/>
      <c r="H52" s="60" t="s">
        <v>135</v>
      </c>
      <c r="K52" s="19"/>
      <c r="L52" s="17" t="s">
        <v>36</v>
      </c>
      <c r="M52" s="17" t="s">
        <v>27</v>
      </c>
      <c r="N52" s="17">
        <v>150000</v>
      </c>
      <c r="P52" s="64">
        <f t="shared" si="1"/>
        <v>0</v>
      </c>
    </row>
    <row r="53" spans="1:16" s="17" customFormat="1" ht="144" customHeight="1">
      <c r="A53" s="56" t="s">
        <v>21</v>
      </c>
      <c r="B53" s="46" t="s">
        <v>68</v>
      </c>
      <c r="C53" s="38">
        <v>4000</v>
      </c>
      <c r="D53" s="38">
        <v>0</v>
      </c>
      <c r="E53" s="38">
        <v>0</v>
      </c>
      <c r="F53" s="39">
        <v>0</v>
      </c>
      <c r="G53" s="61" t="s">
        <v>137</v>
      </c>
      <c r="H53" s="40" t="s">
        <v>67</v>
      </c>
      <c r="I53" s="24"/>
      <c r="K53" s="19"/>
      <c r="L53" s="17" t="s">
        <v>85</v>
      </c>
      <c r="M53" s="17" t="s">
        <v>24</v>
      </c>
      <c r="N53" s="17">
        <v>4000</v>
      </c>
      <c r="P53" s="64">
        <f t="shared" si="1"/>
        <v>0</v>
      </c>
    </row>
    <row r="54" spans="1:16" s="17" customFormat="1" ht="175.5" customHeight="1">
      <c r="A54" s="56" t="s">
        <v>19</v>
      </c>
      <c r="B54" s="35" t="s">
        <v>34</v>
      </c>
      <c r="C54" s="33">
        <v>7000</v>
      </c>
      <c r="D54" s="38">
        <v>4800</v>
      </c>
      <c r="E54" s="38">
        <v>4800</v>
      </c>
      <c r="F54" s="39">
        <f t="shared" si="2"/>
        <v>1</v>
      </c>
      <c r="G54" s="35" t="s">
        <v>142</v>
      </c>
      <c r="H54" s="62" t="s">
        <v>143</v>
      </c>
      <c r="I54" s="25"/>
      <c r="K54" s="19"/>
      <c r="L54" s="17" t="s">
        <v>86</v>
      </c>
      <c r="M54" s="17" t="s">
        <v>34</v>
      </c>
      <c r="N54" s="17">
        <v>7000</v>
      </c>
      <c r="P54" s="64">
        <f t="shared" si="1"/>
        <v>0</v>
      </c>
    </row>
    <row r="55" spans="1:16" s="17" customFormat="1" ht="151.5" customHeight="1">
      <c r="A55" s="56" t="s">
        <v>91</v>
      </c>
      <c r="B55" s="32" t="s">
        <v>71</v>
      </c>
      <c r="C55" s="33">
        <v>40000</v>
      </c>
      <c r="D55" s="33">
        <v>20000</v>
      </c>
      <c r="E55" s="33">
        <v>20000</v>
      </c>
      <c r="F55" s="39">
        <f t="shared" si="2"/>
        <v>1</v>
      </c>
      <c r="G55" s="35"/>
      <c r="H55" s="62" t="s">
        <v>138</v>
      </c>
      <c r="K55" s="19"/>
      <c r="L55" s="17" t="s">
        <v>43</v>
      </c>
      <c r="M55" s="17" t="s">
        <v>24</v>
      </c>
      <c r="N55" s="17">
        <v>40000</v>
      </c>
      <c r="P55" s="64">
        <f t="shared" si="1"/>
        <v>0</v>
      </c>
    </row>
    <row r="56" spans="1:16" s="17" customFormat="1" ht="162" customHeight="1">
      <c r="A56" s="56" t="s">
        <v>90</v>
      </c>
      <c r="B56" s="32" t="s">
        <v>27</v>
      </c>
      <c r="C56" s="33">
        <v>118000</v>
      </c>
      <c r="D56" s="33">
        <v>118000</v>
      </c>
      <c r="E56" s="33">
        <v>118000</v>
      </c>
      <c r="F56" s="39">
        <f t="shared" si="2"/>
        <v>1</v>
      </c>
      <c r="G56" s="35"/>
      <c r="H56" s="62" t="s">
        <v>139</v>
      </c>
      <c r="K56" s="19"/>
      <c r="L56" s="17" t="s">
        <v>43</v>
      </c>
      <c r="M56" s="17" t="s">
        <v>27</v>
      </c>
      <c r="N56" s="17">
        <v>118000</v>
      </c>
      <c r="P56" s="64">
        <f t="shared" si="1"/>
        <v>0</v>
      </c>
    </row>
    <row r="57" spans="1:16" s="17" customFormat="1" ht="178.5" customHeight="1">
      <c r="A57" s="36" t="s">
        <v>37</v>
      </c>
      <c r="B57" s="54" t="s">
        <v>48</v>
      </c>
      <c r="C57" s="63">
        <v>48000</v>
      </c>
      <c r="D57" s="63">
        <v>36000</v>
      </c>
      <c r="E57" s="63">
        <v>36000</v>
      </c>
      <c r="F57" s="39">
        <v>1</v>
      </c>
      <c r="G57" s="48"/>
      <c r="H57" s="49" t="s">
        <v>140</v>
      </c>
      <c r="K57" s="19"/>
      <c r="L57" s="17" t="s">
        <v>87</v>
      </c>
      <c r="M57" s="17" t="s">
        <v>25</v>
      </c>
      <c r="N57" s="17">
        <v>48000</v>
      </c>
      <c r="P57" s="64">
        <f t="shared" si="1"/>
        <v>0</v>
      </c>
    </row>
    <row r="58" spans="1:16" s="17" customFormat="1" ht="220.5" customHeight="1">
      <c r="A58" s="36" t="s">
        <v>38</v>
      </c>
      <c r="B58" s="54" t="s">
        <v>89</v>
      </c>
      <c r="C58" s="63">
        <v>1180000</v>
      </c>
      <c r="D58" s="63">
        <v>885000</v>
      </c>
      <c r="E58" s="63">
        <v>885000</v>
      </c>
      <c r="F58" s="39">
        <v>1</v>
      </c>
      <c r="G58" s="48"/>
      <c r="H58" s="49" t="s">
        <v>141</v>
      </c>
      <c r="K58" s="19"/>
      <c r="L58" s="17" t="s">
        <v>88</v>
      </c>
      <c r="M58" s="17" t="s">
        <v>65</v>
      </c>
      <c r="N58" s="17">
        <v>1180000</v>
      </c>
      <c r="P58" s="64">
        <f t="shared" si="1"/>
        <v>0</v>
      </c>
    </row>
    <row r="59" spans="1:8" ht="16.5">
      <c r="A59" s="6"/>
      <c r="B59" s="12"/>
      <c r="C59" s="7"/>
      <c r="D59" s="1"/>
      <c r="E59" s="7"/>
      <c r="F59" s="6"/>
      <c r="G59" s="8"/>
      <c r="H59" s="6"/>
    </row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</sheetData>
  <sheetProtection/>
  <autoFilter ref="A6:K6"/>
  <mergeCells count="7">
    <mergeCell ref="G4:H4"/>
    <mergeCell ref="A1:B1"/>
    <mergeCell ref="E1:F1"/>
    <mergeCell ref="G1:H1"/>
    <mergeCell ref="A2:B2"/>
    <mergeCell ref="E2:F2"/>
    <mergeCell ref="G2:H2"/>
  </mergeCells>
  <printOptions/>
  <pageMargins left="0.7480314960629921" right="0.7480314960629921" top="0.4724409448818898" bottom="0.5905511811023623" header="0.5118110236220472" footer="0.5118110236220472"/>
  <pageSetup horizontalDpi="600" verticalDpi="600" orientation="portrait" paperSize="9" scale="70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朱琳</dc:creator>
  <cp:keywords/>
  <dc:description/>
  <cp:lastModifiedBy>楊經武</cp:lastModifiedBy>
  <cp:lastPrinted>2017-04-17T09:34:51Z</cp:lastPrinted>
  <dcterms:created xsi:type="dcterms:W3CDTF">2007-11-26T01:28:45Z</dcterms:created>
  <dcterms:modified xsi:type="dcterms:W3CDTF">2017-10-19T01:27:29Z</dcterms:modified>
  <cp:category/>
  <cp:version/>
  <cp:contentType/>
  <cp:contentStatus/>
</cp:coreProperties>
</file>